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ristian Schröder\ucloud\"/>
    </mc:Choice>
  </mc:AlternateContent>
  <bookViews>
    <workbookView xWindow="0" yWindow="0" windowWidth="23040" windowHeight="10452" activeTab="1"/>
  </bookViews>
  <sheets>
    <sheet name="Prediction" sheetId="2" r:id="rId1"/>
    <sheet name="Database" sheetId="1" r:id="rId2"/>
  </sheets>
  <definedNames>
    <definedName name="anions">Database!$A$12:$A$23</definedName>
    <definedName name="Cation">Database!$A$2:$A$5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C20" i="2" s="1"/>
  <c r="B19" i="2"/>
  <c r="B20" i="2" s="1"/>
  <c r="C18" i="2"/>
  <c r="C17" i="2"/>
  <c r="B18" i="2"/>
  <c r="B17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2" i="2"/>
  <c r="D20" i="2" l="1"/>
  <c r="C21" i="2"/>
  <c r="B21" i="2"/>
  <c r="D18" i="2"/>
  <c r="D19" i="2"/>
  <c r="D17" i="2"/>
  <c r="D21" i="2" l="1"/>
  <c r="D22" i="2"/>
</calcChain>
</file>

<file path=xl/sharedStrings.xml><?xml version="1.0" encoding="utf-8"?>
<sst xmlns="http://schemas.openxmlformats.org/spreadsheetml/2006/main" count="89" uniqueCount="57">
  <si>
    <t>1-ethyl-3-methylimidazolium</t>
  </si>
  <si>
    <t>1-butyl-3-methylimidazolium</t>
  </si>
  <si>
    <t>1-butyl-1-methylpyrrolidinium</t>
  </si>
  <si>
    <t>Cation</t>
  </si>
  <si>
    <t>Anion</t>
  </si>
  <si>
    <t>Ionic Liquid</t>
  </si>
  <si>
    <t>1-ethyl-pyridinium</t>
  </si>
  <si>
    <t>Cations</t>
  </si>
  <si>
    <t>Anions</t>
  </si>
  <si>
    <t>trifluoromethanesulfonate</t>
  </si>
  <si>
    <t>bis(trifluoromethylsulfonyl)imide</t>
  </si>
  <si>
    <t>tosylate</t>
  </si>
  <si>
    <t>methylsulfate</t>
  </si>
  <si>
    <t>ethylsulfate</t>
  </si>
  <si>
    <t>dimethylphosphate</t>
  </si>
  <si>
    <t>diethylphosphate</t>
  </si>
  <si>
    <t>dicyanamide</t>
  </si>
  <si>
    <t>thiocyanate</t>
  </si>
  <si>
    <t>acetate</t>
  </si>
  <si>
    <t>tetrafluoroborate</t>
  </si>
  <si>
    <t>hexafluorophosphate</t>
  </si>
  <si>
    <t xml:space="preserve">H </t>
  </si>
  <si>
    <t>B</t>
  </si>
  <si>
    <t>Csp3</t>
  </si>
  <si>
    <t>Csp2</t>
  </si>
  <si>
    <t>Csp</t>
  </si>
  <si>
    <t>N</t>
  </si>
  <si>
    <t>O</t>
  </si>
  <si>
    <t>F</t>
  </si>
  <si>
    <t>P</t>
  </si>
  <si>
    <t>S</t>
  </si>
  <si>
    <t>Br</t>
  </si>
  <si>
    <t>Cl</t>
  </si>
  <si>
    <t>I</t>
  </si>
  <si>
    <t>Please cite</t>
  </si>
  <si>
    <t>mass [amu]</t>
  </si>
  <si>
    <t xml:space="preserve">polarizability [Angstroem^3]  </t>
  </si>
  <si>
    <t>[1]</t>
  </si>
  <si>
    <t xml:space="preserve">volume [Angstroem^3] </t>
  </si>
  <si>
    <t>Reference</t>
  </si>
  <si>
    <t>References</t>
  </si>
  <si>
    <t>[1] "Quantum mechanical determination of atomic polarizabilities of ionic liquids", E. Heid, A. Szabadi, C. Schröder, Phys.Chem.Chem.Phys. 20(2018), 10992</t>
  </si>
  <si>
    <t>[2] "Additive polarizabilities in ionic liquids", C.E. Bernardes, K. Shimizu, J. N. Canongia Lopes, P. Marquetand, E. Heid, O. Steinhauser, C. Schröder, Phys.Chem.Chem.Phys. 18(2016),1665</t>
  </si>
  <si>
    <t>S(LP)</t>
  </si>
  <si>
    <t>H</t>
  </si>
  <si>
    <t>Br  [*]</t>
  </si>
  <si>
    <t>I [*]</t>
  </si>
  <si>
    <t>Molecular mass [g/mol]</t>
  </si>
  <si>
    <t>Molecular polarizability [Angstroem^3]</t>
  </si>
  <si>
    <t>Molecular volume [Angstroem^3]</t>
  </si>
  <si>
    <t>Molar volume [cm^3/mol]</t>
  </si>
  <si>
    <t>Density [g/cm^3]</t>
  </si>
  <si>
    <t>Refractive index</t>
  </si>
  <si>
    <t>S(lone pair)</t>
  </si>
  <si>
    <t>Cl [3]</t>
  </si>
  <si>
    <t>[3] "Additive polarizabilities of halides in ionic liquids and organic solvent", E. Heid, M. Heindl, P. Dienstl, C. Schröder, J. Chem. Phys. (2018), accepted</t>
  </si>
  <si>
    <t>[2,3]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</si>
</sst>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Garamond"/>
      <family val="2"/>
      <charset val="1"/>
      <scheme val="minor"/>
    </font>
    <font>
      <sz val="11"/>
      <name val="Garamond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164" fontId="0" fillId="0" borderId="0" xfId="0" applyNumberForma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/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1" fillId="3" borderId="1" xfId="0" applyFont="1" applyFill="1" applyBorder="1"/>
    <xf numFmtId="165" fontId="0" fillId="3" borderId="1" xfId="0" applyNumberFormat="1" applyFill="1" applyBorder="1"/>
    <xf numFmtId="165" fontId="1" fillId="3" borderId="1" xfId="0" applyNumberFormat="1" applyFont="1" applyFill="1" applyBorder="1"/>
    <xf numFmtId="0" fontId="0" fillId="2" borderId="1" xfId="0" applyFill="1" applyBorder="1"/>
    <xf numFmtId="164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nic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rganic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anic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3"/>
  <sheetViews>
    <sheetView workbookViewId="0">
      <selection activeCell="H13" sqref="H13"/>
    </sheetView>
  </sheetViews>
  <sheetFormatPr defaultRowHeight="14.4" x14ac:dyDescent="0.3"/>
  <cols>
    <col min="1" max="1" width="35.75" customWidth="1"/>
    <col min="2" max="2" width="29" customWidth="1"/>
    <col min="3" max="3" width="29.375" customWidth="1"/>
    <col min="4" max="4" width="14.25" customWidth="1"/>
  </cols>
  <sheetData>
    <row r="1" spans="1:4" x14ac:dyDescent="0.3">
      <c r="B1" s="1" t="s">
        <v>3</v>
      </c>
      <c r="C1" s="1" t="s">
        <v>4</v>
      </c>
      <c r="D1" s="1" t="s">
        <v>5</v>
      </c>
    </row>
    <row r="2" spans="1:4" x14ac:dyDescent="0.3">
      <c r="A2" s="8" t="s">
        <v>44</v>
      </c>
      <c r="B2" s="9">
        <v>11</v>
      </c>
      <c r="C2" s="9">
        <v>0</v>
      </c>
      <c r="D2" s="10">
        <f t="shared" ref="D2:D15" si="0">B2+C2</f>
        <v>11</v>
      </c>
    </row>
    <row r="3" spans="1:4" x14ac:dyDescent="0.3">
      <c r="A3" s="8" t="s">
        <v>22</v>
      </c>
      <c r="B3" s="9">
        <v>0</v>
      </c>
      <c r="C3" s="9">
        <v>0</v>
      </c>
      <c r="D3" s="10">
        <f t="shared" si="0"/>
        <v>0</v>
      </c>
    </row>
    <row r="4" spans="1:4" x14ac:dyDescent="0.3">
      <c r="A4" s="8" t="s">
        <v>23</v>
      </c>
      <c r="B4" s="9">
        <v>3</v>
      </c>
      <c r="C4" s="9">
        <v>1</v>
      </c>
      <c r="D4" s="10">
        <f t="shared" si="0"/>
        <v>4</v>
      </c>
    </row>
    <row r="5" spans="1:4" x14ac:dyDescent="0.3">
      <c r="A5" s="8" t="s">
        <v>24</v>
      </c>
      <c r="B5" s="9">
        <v>3</v>
      </c>
      <c r="C5" s="9">
        <v>0</v>
      </c>
      <c r="D5" s="10">
        <f t="shared" si="0"/>
        <v>3</v>
      </c>
    </row>
    <row r="6" spans="1:4" x14ac:dyDescent="0.3">
      <c r="A6" s="8" t="s">
        <v>25</v>
      </c>
      <c r="B6" s="9">
        <v>0</v>
      </c>
      <c r="C6" s="9">
        <v>0</v>
      </c>
      <c r="D6" s="10">
        <f t="shared" si="0"/>
        <v>0</v>
      </c>
    </row>
    <row r="7" spans="1:4" x14ac:dyDescent="0.3">
      <c r="A7" s="8" t="s">
        <v>26</v>
      </c>
      <c r="B7" s="9">
        <v>2</v>
      </c>
      <c r="C7" s="9">
        <v>0</v>
      </c>
      <c r="D7" s="10">
        <f t="shared" si="0"/>
        <v>2</v>
      </c>
    </row>
    <row r="8" spans="1:4" x14ac:dyDescent="0.3">
      <c r="A8" s="8" t="s">
        <v>27</v>
      </c>
      <c r="B8" s="9">
        <v>0</v>
      </c>
      <c r="C8" s="9">
        <v>3</v>
      </c>
      <c r="D8" s="10">
        <f t="shared" si="0"/>
        <v>3</v>
      </c>
    </row>
    <row r="9" spans="1:4" x14ac:dyDescent="0.3">
      <c r="A9" s="8" t="s">
        <v>28</v>
      </c>
      <c r="B9" s="9">
        <v>0</v>
      </c>
      <c r="C9" s="9">
        <v>3</v>
      </c>
      <c r="D9" s="10">
        <f t="shared" si="0"/>
        <v>3</v>
      </c>
    </row>
    <row r="10" spans="1:4" x14ac:dyDescent="0.3">
      <c r="A10" s="8" t="s">
        <v>29</v>
      </c>
      <c r="B10" s="9">
        <v>0</v>
      </c>
      <c r="C10" s="9">
        <v>0</v>
      </c>
      <c r="D10" s="10">
        <f t="shared" si="0"/>
        <v>0</v>
      </c>
    </row>
    <row r="11" spans="1:4" x14ac:dyDescent="0.3">
      <c r="A11" s="8" t="s">
        <v>30</v>
      </c>
      <c r="B11" s="9">
        <v>0</v>
      </c>
      <c r="C11" s="9">
        <v>1</v>
      </c>
      <c r="D11" s="10">
        <f t="shared" si="0"/>
        <v>1</v>
      </c>
    </row>
    <row r="12" spans="1:4" x14ac:dyDescent="0.3">
      <c r="A12" s="8" t="s">
        <v>53</v>
      </c>
      <c r="B12" s="9">
        <v>0</v>
      </c>
      <c r="C12" s="9">
        <v>0</v>
      </c>
      <c r="D12" s="10">
        <f t="shared" si="0"/>
        <v>0</v>
      </c>
    </row>
    <row r="13" spans="1:4" x14ac:dyDescent="0.3">
      <c r="A13" s="8" t="s">
        <v>54</v>
      </c>
      <c r="B13" s="9">
        <v>0</v>
      </c>
      <c r="C13" s="9">
        <v>0</v>
      </c>
      <c r="D13" s="10">
        <f t="shared" si="0"/>
        <v>0</v>
      </c>
    </row>
    <row r="14" spans="1:4" x14ac:dyDescent="0.3">
      <c r="A14" s="8" t="s">
        <v>45</v>
      </c>
      <c r="B14" s="9">
        <v>0</v>
      </c>
      <c r="C14" s="9">
        <v>0</v>
      </c>
      <c r="D14" s="10">
        <f t="shared" si="0"/>
        <v>0</v>
      </c>
    </row>
    <row r="15" spans="1:4" x14ac:dyDescent="0.3">
      <c r="A15" s="8" t="s">
        <v>46</v>
      </c>
      <c r="B15" s="9">
        <v>0</v>
      </c>
      <c r="C15" s="9">
        <v>0</v>
      </c>
      <c r="D15" s="10">
        <f t="shared" si="0"/>
        <v>0</v>
      </c>
    </row>
    <row r="17" spans="1:4" x14ac:dyDescent="0.3">
      <c r="A17" s="13" t="s">
        <v>47</v>
      </c>
      <c r="B17" s="11">
        <f>B2*Database!C7+B3*Database!D7+B4*Database!E7+B5*Database!F7+B6*Database!G7+B7*Database!H7+B8*Database!I7+B9*Database!J7+B10*Database!K7+B11*Database!L7+B12*Database!M7+B13*Database!N7+B14*Database!O7+B15*Database!P7</f>
        <v>111.16799999999999</v>
      </c>
      <c r="C17" s="11">
        <f>C2*Database!C25+C3*Database!D25+C4*Database!E25+C5*Database!F25+C6*Database!G25+C7*Database!H25+C8*Database!I25+C9*Database!J25+C10*Database!K25+C11*Database!L25+C12*Database!M25+C13*Database!N25+C14*Database!O25+C15*Database!OP25</f>
        <v>149.06799999999998</v>
      </c>
      <c r="D17" s="12">
        <f>B17+C17</f>
        <v>260.23599999999999</v>
      </c>
    </row>
    <row r="18" spans="1:4" x14ac:dyDescent="0.3">
      <c r="A18" s="13" t="s">
        <v>48</v>
      </c>
      <c r="B18" s="11">
        <f>B2*Database!C8+B3*Database!D8+B4*Database!E8+B5*Database!F8+B6*Database!G8+B7*Database!H8+B8*Database!I8+B9*Database!J8+B10*Database!K8+B11*Database!L8+B12*Database!M8+B13*Database!N8+B14*Database!O8+B15*Database!P8</f>
        <v>12.383000000000001</v>
      </c>
      <c r="C18" s="11">
        <f>C2*Database!C26+C3*Database!D26+C4*Database!E26+C5*Database!F26+C6*Database!G26+C7*Database!H26+C8*Database!I26+C9*Database!J26+C10*Database!K26+C11*Database!L26+C12*Database!M26+C13*Database!N26+C14*Database!O26+C15*Database!OP26</f>
        <v>7.8759999999999994</v>
      </c>
      <c r="D18" s="12">
        <f t="shared" ref="D18:D20" si="1">B18+C18</f>
        <v>20.259</v>
      </c>
    </row>
    <row r="19" spans="1:4" x14ac:dyDescent="0.3">
      <c r="A19" s="13" t="s">
        <v>49</v>
      </c>
      <c r="B19" s="11">
        <f>B2*Database!C9+B3*Database!D9+B4*Database!E9+B5*Database!F9+B6*Database!G9+B7*Database!H9+B8*Database!I9+B9*Database!J9+B10*Database!K9+B11*Database!L9+B12*Database!M9+B13*Database!N9+B14*Database!O9+B15*Database!P9</f>
        <v>187.04</v>
      </c>
      <c r="C19" s="11">
        <f>C2*Database!C27+C3*Database!D27+C4*Database!E27+C5*Database!F27+C6*Database!G27+C7*Database!H27+C8*Database!I27+C9*Database!J27+C10*Database!K27+C11*Database!L27+C12*Database!M27+C13*Database!N27+C14*Database!O27+C15*Database!OP27</f>
        <v>120.74</v>
      </c>
      <c r="D19" s="12">
        <f t="shared" si="1"/>
        <v>307.77999999999997</v>
      </c>
    </row>
    <row r="20" spans="1:4" x14ac:dyDescent="0.3">
      <c r="A20" s="13" t="s">
        <v>50</v>
      </c>
      <c r="B20" s="11">
        <f>B19*0.6022</f>
        <v>112.63548799999998</v>
      </c>
      <c r="C20" s="11">
        <f>C19*0.6022</f>
        <v>72.709627999999995</v>
      </c>
      <c r="D20" s="12">
        <f t="shared" si="1"/>
        <v>185.34511599999996</v>
      </c>
    </row>
    <row r="21" spans="1:4" x14ac:dyDescent="0.3">
      <c r="A21" s="13" t="s">
        <v>51</v>
      </c>
      <c r="B21" s="14">
        <f>B17/B20</f>
        <v>0.98697135311386064</v>
      </c>
      <c r="C21" s="14">
        <f t="shared" ref="C21:D21" si="2">C17/C20</f>
        <v>2.0501824050041901</v>
      </c>
      <c r="D21" s="14">
        <f t="shared" si="2"/>
        <v>1.4040618151492055</v>
      </c>
    </row>
    <row r="22" spans="1:4" x14ac:dyDescent="0.3">
      <c r="A22" s="13" t="s">
        <v>52</v>
      </c>
      <c r="B22" s="8"/>
      <c r="C22" s="8"/>
      <c r="D22" s="14">
        <f>SQRT((8.3776*D18/D19+1)/(1-4.1888*D18/D19))</f>
        <v>1.4635712324281289</v>
      </c>
    </row>
    <row r="30" spans="1:4" x14ac:dyDescent="0.3">
      <c r="A30" s="1" t="s">
        <v>34</v>
      </c>
    </row>
    <row r="31" spans="1:4" x14ac:dyDescent="0.3">
      <c r="A31" t="s">
        <v>41</v>
      </c>
    </row>
    <row r="32" spans="1:4" x14ac:dyDescent="0.3">
      <c r="A32" t="s">
        <v>42</v>
      </c>
    </row>
    <row r="33" spans="1:1" x14ac:dyDescent="0.3">
      <c r="A33" t="s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33"/>
  <sheetViews>
    <sheetView tabSelected="1" workbookViewId="0">
      <selection activeCell="Q8" sqref="Q8"/>
    </sheetView>
  </sheetViews>
  <sheetFormatPr defaultRowHeight="14.4" x14ac:dyDescent="0.3"/>
  <cols>
    <col min="1" max="1" width="32.875" customWidth="1"/>
    <col min="2" max="2" width="10.875" style="4" customWidth="1"/>
  </cols>
  <sheetData>
    <row r="1" spans="1:16" x14ac:dyDescent="0.3">
      <c r="A1" s="1" t="s">
        <v>7</v>
      </c>
      <c r="B1" s="3"/>
      <c r="C1" s="3" t="s">
        <v>21</v>
      </c>
      <c r="D1" s="3" t="s">
        <v>22</v>
      </c>
      <c r="E1" s="3" t="s">
        <v>23</v>
      </c>
      <c r="F1" s="3" t="s">
        <v>24</v>
      </c>
      <c r="G1" s="3" t="s">
        <v>25</v>
      </c>
      <c r="H1" s="3" t="s">
        <v>26</v>
      </c>
      <c r="I1" s="3" t="s">
        <v>27</v>
      </c>
      <c r="J1" s="3" t="s">
        <v>28</v>
      </c>
      <c r="K1" s="3" t="s">
        <v>29</v>
      </c>
      <c r="L1" s="3" t="s">
        <v>30</v>
      </c>
      <c r="M1" s="3" t="s">
        <v>43</v>
      </c>
      <c r="N1" s="3" t="s">
        <v>32</v>
      </c>
      <c r="O1" s="3" t="s">
        <v>31</v>
      </c>
      <c r="P1" s="3" t="s">
        <v>33</v>
      </c>
    </row>
    <row r="2" spans="1:16" x14ac:dyDescent="0.3">
      <c r="A2" t="s">
        <v>0</v>
      </c>
      <c r="C2" s="4">
        <v>11</v>
      </c>
      <c r="D2" s="4">
        <v>0</v>
      </c>
      <c r="E2" s="4">
        <v>3</v>
      </c>
      <c r="F2" s="4">
        <v>3</v>
      </c>
      <c r="G2" s="4">
        <v>0</v>
      </c>
      <c r="H2" s="4">
        <v>2</v>
      </c>
      <c r="I2" s="4">
        <v>0</v>
      </c>
      <c r="J2" s="4">
        <v>0</v>
      </c>
      <c r="K2" s="4">
        <v>0</v>
      </c>
      <c r="L2" s="4">
        <v>0</v>
      </c>
      <c r="M2" s="6">
        <v>0</v>
      </c>
      <c r="N2" s="4">
        <v>0</v>
      </c>
      <c r="O2" s="4">
        <v>0</v>
      </c>
      <c r="P2" s="4">
        <v>0</v>
      </c>
    </row>
    <row r="3" spans="1:16" x14ac:dyDescent="0.3">
      <c r="A3" t="s">
        <v>1</v>
      </c>
      <c r="C3" s="4">
        <v>15</v>
      </c>
      <c r="D3" s="4">
        <v>0</v>
      </c>
      <c r="E3" s="4">
        <v>5</v>
      </c>
      <c r="F3" s="4">
        <v>3</v>
      </c>
      <c r="G3" s="4">
        <v>0</v>
      </c>
      <c r="H3" s="4">
        <v>2</v>
      </c>
      <c r="I3" s="4">
        <v>0</v>
      </c>
      <c r="J3" s="4">
        <v>0</v>
      </c>
      <c r="K3" s="4">
        <v>0</v>
      </c>
      <c r="L3" s="4">
        <v>0</v>
      </c>
      <c r="M3" s="6">
        <v>0</v>
      </c>
      <c r="N3" s="4">
        <v>0</v>
      </c>
      <c r="O3" s="4">
        <v>0</v>
      </c>
      <c r="P3" s="4">
        <v>0</v>
      </c>
    </row>
    <row r="4" spans="1:16" x14ac:dyDescent="0.3">
      <c r="A4" t="s">
        <v>2</v>
      </c>
      <c r="C4" s="4">
        <v>20</v>
      </c>
      <c r="D4" s="4">
        <v>0</v>
      </c>
      <c r="E4" s="4">
        <v>9</v>
      </c>
      <c r="F4" s="4">
        <v>0</v>
      </c>
      <c r="G4" s="4">
        <v>0</v>
      </c>
      <c r="H4" s="4">
        <v>1</v>
      </c>
      <c r="I4" s="4">
        <v>0</v>
      </c>
      <c r="J4" s="4">
        <v>0</v>
      </c>
      <c r="K4" s="4">
        <v>0</v>
      </c>
      <c r="L4" s="4">
        <v>0</v>
      </c>
      <c r="M4" s="6">
        <v>0</v>
      </c>
      <c r="N4" s="4">
        <v>0</v>
      </c>
      <c r="O4" s="4">
        <v>0</v>
      </c>
      <c r="P4" s="4">
        <v>0</v>
      </c>
    </row>
    <row r="5" spans="1:16" x14ac:dyDescent="0.3">
      <c r="A5" t="s">
        <v>6</v>
      </c>
      <c r="C5" s="4">
        <v>10</v>
      </c>
      <c r="D5" s="4">
        <v>0</v>
      </c>
      <c r="E5" s="4">
        <v>2</v>
      </c>
      <c r="F5" s="4">
        <v>5</v>
      </c>
      <c r="G5" s="4">
        <v>0</v>
      </c>
      <c r="H5" s="4">
        <v>1</v>
      </c>
      <c r="I5" s="4">
        <v>0</v>
      </c>
      <c r="J5" s="4">
        <v>0</v>
      </c>
      <c r="K5" s="4">
        <v>0</v>
      </c>
      <c r="L5" s="4">
        <v>0</v>
      </c>
      <c r="M5" s="6">
        <v>0</v>
      </c>
      <c r="N5" s="4">
        <v>0</v>
      </c>
      <c r="O5" s="4">
        <v>0</v>
      </c>
      <c r="P5" s="4">
        <v>0</v>
      </c>
    </row>
    <row r="6" spans="1:16" x14ac:dyDescent="0.3">
      <c r="B6" s="3" t="s">
        <v>39</v>
      </c>
      <c r="M6" s="6"/>
    </row>
    <row r="7" spans="1:16" x14ac:dyDescent="0.3">
      <c r="A7" t="s">
        <v>35</v>
      </c>
      <c r="C7" s="2">
        <v>1.008</v>
      </c>
      <c r="D7" s="2">
        <v>10.811</v>
      </c>
      <c r="E7" s="2">
        <v>12.010999999999999</v>
      </c>
      <c r="F7" s="2">
        <v>12.010999999999999</v>
      </c>
      <c r="G7" s="2">
        <v>12.010999999999999</v>
      </c>
      <c r="H7" s="2">
        <v>14.007</v>
      </c>
      <c r="I7" s="2">
        <v>15.999000000000001</v>
      </c>
      <c r="J7" s="2">
        <v>18.998000000000001</v>
      </c>
      <c r="K7" s="2">
        <v>30.974</v>
      </c>
      <c r="L7" s="2">
        <v>32.066000000000003</v>
      </c>
      <c r="M7" s="6">
        <v>32.066000000000003</v>
      </c>
      <c r="N7" s="2">
        <v>35.453000000000003</v>
      </c>
      <c r="O7" s="2">
        <v>79.903999999999996</v>
      </c>
      <c r="P7" s="2">
        <v>126.9</v>
      </c>
    </row>
    <row r="8" spans="1:16" x14ac:dyDescent="0.3">
      <c r="A8" t="s">
        <v>36</v>
      </c>
      <c r="B8" s="4" t="s">
        <v>37</v>
      </c>
      <c r="C8" s="2">
        <v>0.32300000000000001</v>
      </c>
      <c r="D8" s="2">
        <v>0.57799999999999996</v>
      </c>
      <c r="E8" s="2">
        <v>1.016</v>
      </c>
      <c r="F8" s="2">
        <v>1.1220000000000001</v>
      </c>
      <c r="G8" s="2">
        <v>1.587</v>
      </c>
      <c r="H8" s="2">
        <v>1.208</v>
      </c>
      <c r="I8" s="2">
        <v>1.1439999999999999</v>
      </c>
      <c r="J8" s="2">
        <v>0.625</v>
      </c>
      <c r="K8" s="2">
        <v>1.2370000000000001</v>
      </c>
      <c r="L8" s="2">
        <v>1.5529999999999999</v>
      </c>
      <c r="M8" s="6">
        <v>4.1929999999999996</v>
      </c>
      <c r="N8" s="2">
        <v>2.4300000000000002</v>
      </c>
      <c r="O8" s="2">
        <v>4.03</v>
      </c>
      <c r="P8" s="2">
        <v>3.8</v>
      </c>
    </row>
    <row r="9" spans="1:16" x14ac:dyDescent="0.3">
      <c r="A9" t="s">
        <v>38</v>
      </c>
      <c r="B9" s="4" t="s">
        <v>56</v>
      </c>
      <c r="C9" s="2">
        <v>5.91</v>
      </c>
      <c r="D9" s="2">
        <v>18.149999999999999</v>
      </c>
      <c r="E9" s="2">
        <v>15.84</v>
      </c>
      <c r="F9" s="2">
        <v>15.27</v>
      </c>
      <c r="G9" s="2">
        <v>20.04</v>
      </c>
      <c r="H9" s="2">
        <v>14.35</v>
      </c>
      <c r="I9" s="2">
        <v>9.2799999999999994</v>
      </c>
      <c r="J9" s="2">
        <v>13.26</v>
      </c>
      <c r="K9" s="2">
        <v>22.99</v>
      </c>
      <c r="L9" s="2">
        <v>37.28</v>
      </c>
      <c r="M9" s="7">
        <v>37.28</v>
      </c>
      <c r="N9" s="2">
        <v>24.88</v>
      </c>
      <c r="O9" s="2">
        <v>30.77</v>
      </c>
      <c r="P9" s="2">
        <v>52.94</v>
      </c>
    </row>
    <row r="11" spans="1:16" x14ac:dyDescent="0.3">
      <c r="A11" s="1" t="s">
        <v>8</v>
      </c>
      <c r="B11" s="3"/>
      <c r="C11" s="3" t="s">
        <v>21</v>
      </c>
      <c r="D11" s="3" t="s">
        <v>22</v>
      </c>
      <c r="E11" s="3" t="s">
        <v>23</v>
      </c>
      <c r="F11" s="3" t="s">
        <v>24</v>
      </c>
      <c r="G11" s="3" t="s">
        <v>25</v>
      </c>
      <c r="H11" s="3" t="s">
        <v>26</v>
      </c>
      <c r="I11" s="3" t="s">
        <v>27</v>
      </c>
      <c r="J11" s="3" t="s">
        <v>28</v>
      </c>
      <c r="K11" s="3" t="s">
        <v>29</v>
      </c>
      <c r="L11" s="3" t="s">
        <v>30</v>
      </c>
      <c r="M11" s="3" t="s">
        <v>43</v>
      </c>
      <c r="N11" s="3" t="s">
        <v>32</v>
      </c>
      <c r="O11" s="3" t="s">
        <v>31</v>
      </c>
      <c r="P11" s="3" t="s">
        <v>33</v>
      </c>
    </row>
    <row r="12" spans="1:16" x14ac:dyDescent="0.3">
      <c r="A12" t="s">
        <v>9</v>
      </c>
      <c r="C12" s="4">
        <v>0</v>
      </c>
      <c r="D12" s="4">
        <v>0</v>
      </c>
      <c r="E12" s="4">
        <v>1</v>
      </c>
      <c r="F12" s="4">
        <v>0</v>
      </c>
      <c r="G12" s="4">
        <v>0</v>
      </c>
      <c r="H12" s="4">
        <v>0</v>
      </c>
      <c r="I12" s="4">
        <v>3</v>
      </c>
      <c r="J12" s="4">
        <v>3</v>
      </c>
      <c r="K12" s="4">
        <v>0</v>
      </c>
      <c r="L12" s="4">
        <v>1</v>
      </c>
      <c r="M12" s="4">
        <v>0</v>
      </c>
      <c r="N12" s="4">
        <v>0</v>
      </c>
      <c r="O12" s="4">
        <v>0</v>
      </c>
      <c r="P12" s="4">
        <v>0</v>
      </c>
    </row>
    <row r="13" spans="1:16" x14ac:dyDescent="0.3">
      <c r="A13" t="s">
        <v>10</v>
      </c>
      <c r="C13" s="4">
        <v>0</v>
      </c>
      <c r="D13" s="4">
        <v>0</v>
      </c>
      <c r="E13" s="4">
        <v>2</v>
      </c>
      <c r="F13" s="4">
        <v>0</v>
      </c>
      <c r="G13" s="4">
        <v>0</v>
      </c>
      <c r="H13" s="4">
        <v>1</v>
      </c>
      <c r="I13" s="4">
        <v>4</v>
      </c>
      <c r="J13" s="4">
        <v>6</v>
      </c>
      <c r="K13" s="4">
        <v>0</v>
      </c>
      <c r="L13" s="4">
        <v>2</v>
      </c>
      <c r="M13" s="4">
        <v>0</v>
      </c>
      <c r="N13" s="4">
        <v>0</v>
      </c>
      <c r="O13" s="4">
        <v>0</v>
      </c>
      <c r="P13" s="4">
        <v>0</v>
      </c>
    </row>
    <row r="14" spans="1:16" x14ac:dyDescent="0.3">
      <c r="A14" t="s">
        <v>11</v>
      </c>
      <c r="C14" s="4">
        <v>7</v>
      </c>
      <c r="D14" s="4">
        <v>0</v>
      </c>
      <c r="E14" s="4">
        <v>1</v>
      </c>
      <c r="F14" s="4">
        <v>6</v>
      </c>
      <c r="G14" s="4">
        <v>0</v>
      </c>
      <c r="H14" s="4">
        <v>0</v>
      </c>
      <c r="I14" s="4">
        <v>3</v>
      </c>
      <c r="J14" s="4">
        <v>0</v>
      </c>
      <c r="K14" s="4">
        <v>0</v>
      </c>
      <c r="L14" s="4">
        <v>1</v>
      </c>
      <c r="M14" s="4">
        <v>0</v>
      </c>
      <c r="N14" s="4">
        <v>0</v>
      </c>
      <c r="O14" s="4">
        <v>0</v>
      </c>
      <c r="P14" s="4">
        <v>0</v>
      </c>
    </row>
    <row r="15" spans="1:16" x14ac:dyDescent="0.3">
      <c r="A15" t="s">
        <v>12</v>
      </c>
      <c r="C15" s="4">
        <v>3</v>
      </c>
      <c r="D15" s="4">
        <v>0</v>
      </c>
      <c r="E15" s="4">
        <v>1</v>
      </c>
      <c r="F15" s="4">
        <v>0</v>
      </c>
      <c r="G15" s="4">
        <v>0</v>
      </c>
      <c r="H15" s="4">
        <v>0</v>
      </c>
      <c r="I15" s="4">
        <v>4</v>
      </c>
      <c r="J15" s="4">
        <v>0</v>
      </c>
      <c r="K15" s="4">
        <v>0</v>
      </c>
      <c r="L15" s="4">
        <v>1</v>
      </c>
      <c r="M15" s="4">
        <v>0</v>
      </c>
      <c r="N15" s="4">
        <v>0</v>
      </c>
      <c r="O15" s="4">
        <v>0</v>
      </c>
      <c r="P15" s="4">
        <v>0</v>
      </c>
    </row>
    <row r="16" spans="1:16" x14ac:dyDescent="0.3">
      <c r="A16" t="s">
        <v>13</v>
      </c>
      <c r="C16" s="4">
        <v>5</v>
      </c>
      <c r="D16" s="4">
        <v>0</v>
      </c>
      <c r="E16" s="4">
        <v>2</v>
      </c>
      <c r="F16" s="4">
        <v>0</v>
      </c>
      <c r="G16" s="4">
        <v>0</v>
      </c>
      <c r="H16" s="4">
        <v>0</v>
      </c>
      <c r="I16" s="4">
        <v>4</v>
      </c>
      <c r="J16" s="4">
        <v>0</v>
      </c>
      <c r="K16" s="4">
        <v>0</v>
      </c>
      <c r="L16" s="4">
        <v>1</v>
      </c>
      <c r="M16" s="4">
        <v>0</v>
      </c>
      <c r="N16" s="4">
        <v>0</v>
      </c>
      <c r="O16" s="4">
        <v>0</v>
      </c>
      <c r="P16" s="4">
        <v>0</v>
      </c>
    </row>
    <row r="17" spans="1:16" x14ac:dyDescent="0.3">
      <c r="A17" t="s">
        <v>14</v>
      </c>
      <c r="C17" s="4">
        <v>6</v>
      </c>
      <c r="D17" s="4">
        <v>0</v>
      </c>
      <c r="E17" s="4">
        <v>2</v>
      </c>
      <c r="F17" s="4">
        <v>0</v>
      </c>
      <c r="G17" s="4">
        <v>0</v>
      </c>
      <c r="H17" s="4">
        <v>0</v>
      </c>
      <c r="I17" s="4">
        <v>4</v>
      </c>
      <c r="J17" s="4">
        <v>0</v>
      </c>
      <c r="K17" s="4">
        <v>1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</row>
    <row r="18" spans="1:16" x14ac:dyDescent="0.3">
      <c r="A18" t="s">
        <v>15</v>
      </c>
      <c r="C18" s="4">
        <v>10</v>
      </c>
      <c r="D18" s="4">
        <v>0</v>
      </c>
      <c r="E18" s="4">
        <v>4</v>
      </c>
      <c r="F18" s="4">
        <v>0</v>
      </c>
      <c r="G18" s="4">
        <v>0</v>
      </c>
      <c r="H18" s="4">
        <v>0</v>
      </c>
      <c r="I18" s="4">
        <v>4</v>
      </c>
      <c r="J18" s="4">
        <v>0</v>
      </c>
      <c r="K18" s="4">
        <v>1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</row>
    <row r="19" spans="1:16" x14ac:dyDescent="0.3">
      <c r="A19" t="s">
        <v>16</v>
      </c>
      <c r="C19" s="4">
        <v>0</v>
      </c>
      <c r="D19" s="4">
        <v>0</v>
      </c>
      <c r="E19" s="4">
        <v>0</v>
      </c>
      <c r="F19" s="4">
        <v>0</v>
      </c>
      <c r="G19" s="4">
        <v>2</v>
      </c>
      <c r="H19" s="4">
        <v>3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</row>
    <row r="20" spans="1:16" x14ac:dyDescent="0.3">
      <c r="A20" t="s">
        <v>17</v>
      </c>
      <c r="C20" s="4">
        <v>0</v>
      </c>
      <c r="D20" s="4">
        <v>0</v>
      </c>
      <c r="E20" s="4">
        <v>0</v>
      </c>
      <c r="F20" s="4">
        <v>1</v>
      </c>
      <c r="G20" s="4">
        <v>0</v>
      </c>
      <c r="H20" s="4">
        <v>1</v>
      </c>
      <c r="I20" s="4">
        <v>0</v>
      </c>
      <c r="J20" s="4">
        <v>0</v>
      </c>
      <c r="K20" s="4">
        <v>0</v>
      </c>
      <c r="L20" s="4">
        <v>0</v>
      </c>
      <c r="M20" s="4">
        <v>1</v>
      </c>
      <c r="N20" s="4">
        <v>0</v>
      </c>
      <c r="O20" s="4">
        <v>0</v>
      </c>
      <c r="P20" s="4">
        <v>0</v>
      </c>
    </row>
    <row r="21" spans="1:16" x14ac:dyDescent="0.3">
      <c r="A21" t="s">
        <v>18</v>
      </c>
      <c r="C21" s="4">
        <v>3</v>
      </c>
      <c r="D21" s="4">
        <v>0</v>
      </c>
      <c r="E21" s="4">
        <v>1</v>
      </c>
      <c r="F21" s="4">
        <v>1</v>
      </c>
      <c r="G21" s="4">
        <v>0</v>
      </c>
      <c r="H21" s="4">
        <v>0</v>
      </c>
      <c r="I21" s="4">
        <v>2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</row>
    <row r="22" spans="1:16" x14ac:dyDescent="0.3">
      <c r="A22" t="s">
        <v>19</v>
      </c>
      <c r="C22" s="4">
        <v>0</v>
      </c>
      <c r="D22" s="4">
        <v>1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4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</row>
    <row r="23" spans="1:16" x14ac:dyDescent="0.3">
      <c r="A23" t="s">
        <v>20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6</v>
      </c>
      <c r="K23" s="4">
        <v>1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</row>
    <row r="24" spans="1:16" x14ac:dyDescent="0.3">
      <c r="B24" s="3" t="s">
        <v>39</v>
      </c>
    </row>
    <row r="25" spans="1:16" x14ac:dyDescent="0.3">
      <c r="A25" t="s">
        <v>35</v>
      </c>
      <c r="C25" s="2">
        <v>1.008</v>
      </c>
      <c r="D25" s="2">
        <v>10.811</v>
      </c>
      <c r="E25" s="2">
        <v>12.010999999999999</v>
      </c>
      <c r="F25" s="2">
        <v>12.010999999999999</v>
      </c>
      <c r="G25" s="2">
        <v>12.010999999999999</v>
      </c>
      <c r="H25" s="2">
        <v>14.007</v>
      </c>
      <c r="I25" s="2">
        <v>15.999000000000001</v>
      </c>
      <c r="J25" s="2">
        <v>18.998000000000001</v>
      </c>
      <c r="K25" s="2">
        <v>30.974</v>
      </c>
      <c r="L25" s="2">
        <v>32.066000000000003</v>
      </c>
      <c r="M25" s="2">
        <v>32.066000000000003</v>
      </c>
      <c r="N25" s="2">
        <v>35.453000000000003</v>
      </c>
      <c r="O25" s="2">
        <v>79.903999999999996</v>
      </c>
      <c r="P25" s="2">
        <v>126.9</v>
      </c>
    </row>
    <row r="26" spans="1:16" x14ac:dyDescent="0.3">
      <c r="A26" t="s">
        <v>36</v>
      </c>
      <c r="B26" s="4" t="s">
        <v>37</v>
      </c>
      <c r="C26" s="2">
        <v>0.32300000000000001</v>
      </c>
      <c r="D26" s="2">
        <v>0.57799999999999996</v>
      </c>
      <c r="E26" s="2">
        <v>1.016</v>
      </c>
      <c r="F26" s="2">
        <v>1.4319999999999999</v>
      </c>
      <c r="G26" s="2">
        <v>1.587</v>
      </c>
      <c r="H26" s="2">
        <v>1.698</v>
      </c>
      <c r="I26" s="2">
        <v>1.1439999999999999</v>
      </c>
      <c r="J26" s="2">
        <v>0.625</v>
      </c>
      <c r="K26" s="2">
        <v>1.2370000000000001</v>
      </c>
      <c r="L26" s="2">
        <v>1.5529999999999999</v>
      </c>
      <c r="M26" s="2">
        <v>4.1929999999999996</v>
      </c>
      <c r="N26" s="2">
        <v>2.4300000000000002</v>
      </c>
      <c r="O26" s="2">
        <v>4.03</v>
      </c>
      <c r="P26" s="2">
        <v>7.95</v>
      </c>
    </row>
    <row r="27" spans="1:16" x14ac:dyDescent="0.3">
      <c r="A27" t="s">
        <v>38</v>
      </c>
      <c r="B27" s="4" t="s">
        <v>56</v>
      </c>
      <c r="C27" s="2">
        <v>5.91</v>
      </c>
      <c r="D27" s="2">
        <v>18.149999999999999</v>
      </c>
      <c r="E27" s="2">
        <v>15.84</v>
      </c>
      <c r="F27" s="2">
        <v>15.27</v>
      </c>
      <c r="G27" s="2">
        <v>20.04</v>
      </c>
      <c r="H27" s="2">
        <v>14.35</v>
      </c>
      <c r="I27" s="2">
        <v>9.2799999999999994</v>
      </c>
      <c r="J27" s="2">
        <v>13.26</v>
      </c>
      <c r="K27" s="2">
        <v>22.99</v>
      </c>
      <c r="L27" s="2">
        <v>37.28</v>
      </c>
      <c r="M27" s="2">
        <v>37.28</v>
      </c>
      <c r="N27" s="2">
        <v>24.88</v>
      </c>
      <c r="O27" s="2">
        <v>30.77</v>
      </c>
      <c r="P27" s="2">
        <v>52.94</v>
      </c>
    </row>
    <row r="30" spans="1:16" x14ac:dyDescent="0.3">
      <c r="A30" s="5" t="s">
        <v>40</v>
      </c>
    </row>
    <row r="31" spans="1:16" x14ac:dyDescent="0.3">
      <c r="A31" t="s">
        <v>41</v>
      </c>
    </row>
    <row r="32" spans="1:16" x14ac:dyDescent="0.3">
      <c r="A32" t="s">
        <v>42</v>
      </c>
    </row>
    <row r="33" spans="1:1" x14ac:dyDescent="0.3">
      <c r="A33" t="s">
        <v>55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Prediction</vt:lpstr>
      <vt:lpstr>Database</vt:lpstr>
      <vt:lpstr>anions</vt:lpstr>
      <vt:lpstr>Cation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2018-04-25T15:53:55Z</dcterms:created>
  <dcterms:modified xsi:type="dcterms:W3CDTF">2018-07-03T12:15:17Z</dcterms:modified>
</cp:coreProperties>
</file>